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5" sheetId="5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4" i="5" l="1"/>
  <c r="C24" i="5" l="1"/>
  <c r="D24" i="5"/>
  <c r="E24" i="5"/>
  <c r="F24" i="5"/>
  <c r="G24" i="5"/>
  <c r="I24" i="5"/>
  <c r="J24" i="5"/>
  <c r="K24" i="5"/>
  <c r="L24" i="5"/>
  <c r="C13" i="5"/>
  <c r="E13" i="5"/>
  <c r="F13" i="5"/>
  <c r="G13" i="5"/>
  <c r="H13" i="5"/>
  <c r="I13" i="5"/>
  <c r="J13" i="5"/>
  <c r="K13" i="5"/>
  <c r="L13" i="5"/>
  <c r="D13" i="5"/>
  <c r="E25" i="5" l="1"/>
  <c r="I25" i="5"/>
  <c r="D25" i="5"/>
  <c r="K25" i="5"/>
  <c r="L25" i="5"/>
  <c r="G25" i="5"/>
  <c r="J25" i="5"/>
  <c r="F25" i="5"/>
</calcChain>
</file>

<file path=xl/sharedStrings.xml><?xml version="1.0" encoding="utf-8"?>
<sst xmlns="http://schemas.openxmlformats.org/spreadsheetml/2006/main" count="49" uniqueCount="35">
  <si>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</si>
  <si>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</si>
  <si>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</si>
  <si>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</si>
  <si>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</si>
  <si>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</si>
  <si>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</si>
  <si>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</si>
  <si>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</si>
  <si>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</si>
  <si>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Хлеб из муки пшеничной</t>
  </si>
  <si>
    <t>ОБЕД</t>
  </si>
  <si>
    <t>Заведующий производством:</t>
  </si>
  <si>
    <t>ПРИЯТНОГО АППЕТИТА</t>
  </si>
  <si>
    <t>Каша пшенная</t>
  </si>
  <si>
    <t>Сыр (порциями)</t>
  </si>
  <si>
    <t xml:space="preserve"> День 5 (Пятница)</t>
  </si>
  <si>
    <t>Соль иодированная</t>
  </si>
  <si>
    <t>Хлеб ржано-пшеничный</t>
  </si>
  <si>
    <t>Кислота аскорбиновая</t>
  </si>
  <si>
    <t>7-11лет</t>
  </si>
  <si>
    <t>12-18 лет</t>
  </si>
  <si>
    <t>Пельмени с маслом сливочным</t>
  </si>
  <si>
    <t>Всего завтрак</t>
  </si>
  <si>
    <t>Всего обед</t>
  </si>
  <si>
    <t>Итого за день</t>
  </si>
  <si>
    <t>Салат из свеклы с маслом раст.</t>
  </si>
  <si>
    <t>Кофейный напиток злаковый на молоке</t>
  </si>
  <si>
    <t>Печенье</t>
  </si>
  <si>
    <t>Суп картофельный с фасолью</t>
  </si>
  <si>
    <t>Сок фруктовый</t>
  </si>
  <si>
    <t>Стоимость платно</t>
  </si>
  <si>
    <t xml:space="preserve"> 81,00руб./81,00руб.</t>
  </si>
  <si>
    <t>117,00 руб./117,00 руб.</t>
  </si>
  <si>
    <t xml:space="preserve">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</si>
</sst>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6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12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</cellXfs>
  <cellStyles count="3">
    <cellStyle name="Excel Built-in Explanatory Text" xfId="1"/>
    <cellStyle name="Обычный" xfId="0" builtinId="0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workbookViewId="0">
      <selection activeCell="B1" sqref="B1:L1"/>
    </sheetView>
  </sheetViews>
  <sheetFormatPr defaultColWidth="8.85546875" defaultRowHeight="15" x14ac:dyDescent="0.25"/>
  <cols>
    <col min="1" max="1" width="1.7109375" customWidth="1"/>
    <col min="2" max="2" width="41.42578125" customWidth="1"/>
    <col min="3" max="3" width="9.7109375" customWidth="1"/>
    <col min="4" max="5" width="7.42578125" customWidth="1"/>
    <col min="6" max="6" width="8.140625" customWidth="1"/>
    <col min="7" max="8" width="9.42578125" customWidth="1"/>
    <col min="9" max="10" width="6.85546875" customWidth="1"/>
    <col min="11" max="11" width="8.42578125" customWidth="1"/>
    <col min="12" max="12" width="9.42578125" customWidth="1"/>
  </cols>
  <sheetData>
    <row r="1" spans="2:12" ht="45" x14ac:dyDescent="0.6">
      <c r="B1" s="32" t="s">
        <v>34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8.75" x14ac:dyDescent="0.3">
      <c r="B2" s="34" t="s">
        <v>16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6.6" customHeigh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39.950000000000003" customHeight="1" x14ac:dyDescent="0.25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3" t="s">
        <v>1</v>
      </c>
      <c r="I4" s="4" t="s">
        <v>2</v>
      </c>
      <c r="J4" s="4" t="s">
        <v>3</v>
      </c>
      <c r="K4" s="4" t="s">
        <v>4</v>
      </c>
      <c r="L4" s="4" t="s">
        <v>5</v>
      </c>
    </row>
    <row r="5" spans="2:12" ht="32.25" customHeight="1" x14ac:dyDescent="0.25">
      <c r="B5" s="5" t="s">
        <v>6</v>
      </c>
      <c r="C5" s="9" t="s">
        <v>20</v>
      </c>
      <c r="D5" s="5" t="s">
        <v>7</v>
      </c>
      <c r="E5" s="5" t="s">
        <v>7</v>
      </c>
      <c r="F5" s="5" t="s">
        <v>7</v>
      </c>
      <c r="G5" s="5" t="s">
        <v>8</v>
      </c>
      <c r="H5" s="9" t="s">
        <v>21</v>
      </c>
      <c r="I5" s="5" t="s">
        <v>7</v>
      </c>
      <c r="J5" s="5" t="s">
        <v>7</v>
      </c>
      <c r="K5" s="5" t="s">
        <v>7</v>
      </c>
      <c r="L5" s="5" t="s">
        <v>8</v>
      </c>
    </row>
    <row r="6" spans="2:12" ht="15.75" customHeight="1" x14ac:dyDescent="0.25">
      <c r="B6" s="13" t="s">
        <v>9</v>
      </c>
      <c r="C6" s="27"/>
      <c r="D6" s="14"/>
      <c r="E6" s="14"/>
      <c r="F6" s="14"/>
      <c r="G6" s="14"/>
      <c r="H6" s="27"/>
      <c r="I6" s="14"/>
      <c r="J6" s="14"/>
      <c r="K6" s="14"/>
      <c r="L6" s="14"/>
    </row>
    <row r="7" spans="2:12" ht="17.25" customHeight="1" x14ac:dyDescent="0.3">
      <c r="B7" s="12" t="s">
        <v>14</v>
      </c>
      <c r="C7" s="20">
        <v>200</v>
      </c>
      <c r="D7" s="21">
        <v>5.9</v>
      </c>
      <c r="E7" s="21">
        <v>8.5</v>
      </c>
      <c r="F7" s="21">
        <v>27.75</v>
      </c>
      <c r="G7" s="21">
        <v>211.44</v>
      </c>
      <c r="H7" s="20">
        <v>250</v>
      </c>
      <c r="I7" s="21">
        <v>7.37</v>
      </c>
      <c r="J7" s="21">
        <v>10.63</v>
      </c>
      <c r="K7" s="21">
        <v>34.69</v>
      </c>
      <c r="L7" s="21">
        <v>264.3</v>
      </c>
    </row>
    <row r="8" spans="2:12" ht="17.25" customHeight="1" x14ac:dyDescent="0.3">
      <c r="B8" s="12" t="s">
        <v>28</v>
      </c>
      <c r="C8" s="20">
        <v>40</v>
      </c>
      <c r="D8" s="21">
        <v>3</v>
      </c>
      <c r="E8" s="21">
        <v>3.92</v>
      </c>
      <c r="F8" s="21">
        <v>29.76</v>
      </c>
      <c r="G8" s="21">
        <v>166.8</v>
      </c>
      <c r="H8" s="20">
        <v>40</v>
      </c>
      <c r="I8" s="21">
        <v>3</v>
      </c>
      <c r="J8" s="21">
        <v>3.92</v>
      </c>
      <c r="K8" s="21">
        <v>29.76</v>
      </c>
      <c r="L8" s="21">
        <v>166.8</v>
      </c>
    </row>
    <row r="9" spans="2:12" ht="17.25" customHeight="1" x14ac:dyDescent="0.3">
      <c r="B9" s="12" t="s">
        <v>15</v>
      </c>
      <c r="C9" s="20">
        <v>20</v>
      </c>
      <c r="D9" s="21">
        <v>4.6399999999999997</v>
      </c>
      <c r="E9" s="21">
        <v>5.9</v>
      </c>
      <c r="F9" s="21">
        <v>0</v>
      </c>
      <c r="G9" s="21">
        <v>72.8</v>
      </c>
      <c r="H9" s="20">
        <v>20</v>
      </c>
      <c r="I9" s="21">
        <v>4.6399999999999997</v>
      </c>
      <c r="J9" s="21">
        <v>5.9</v>
      </c>
      <c r="K9" s="21">
        <v>0</v>
      </c>
      <c r="L9" s="21">
        <v>72.8</v>
      </c>
    </row>
    <row r="10" spans="2:12" ht="17.25" customHeight="1" x14ac:dyDescent="0.25">
      <c r="B10" s="22" t="s">
        <v>27</v>
      </c>
      <c r="C10" s="20">
        <v>200</v>
      </c>
      <c r="D10" s="21">
        <v>4.3899999999999997</v>
      </c>
      <c r="E10" s="21">
        <v>4.04</v>
      </c>
      <c r="F10" s="21">
        <v>16.420000000000002</v>
      </c>
      <c r="G10" s="21">
        <v>122.9</v>
      </c>
      <c r="H10" s="20">
        <v>200</v>
      </c>
      <c r="I10" s="21">
        <v>4.3899999999999997</v>
      </c>
      <c r="J10" s="21">
        <v>4.04</v>
      </c>
      <c r="K10" s="21">
        <v>16.420000000000002</v>
      </c>
      <c r="L10" s="21">
        <v>122.9</v>
      </c>
    </row>
    <row r="11" spans="2:12" ht="17.25" customHeight="1" x14ac:dyDescent="0.3">
      <c r="B11" s="12" t="s">
        <v>10</v>
      </c>
      <c r="C11" s="20">
        <v>40</v>
      </c>
      <c r="D11" s="21">
        <v>3</v>
      </c>
      <c r="E11" s="21">
        <v>1.1599999999999999</v>
      </c>
      <c r="F11" s="21">
        <v>20.56</v>
      </c>
      <c r="G11" s="21">
        <v>104.8</v>
      </c>
      <c r="H11" s="20">
        <v>40</v>
      </c>
      <c r="I11" s="21">
        <v>3</v>
      </c>
      <c r="J11" s="21">
        <v>1.1599999999999999</v>
      </c>
      <c r="K11" s="21">
        <v>20.56</v>
      </c>
      <c r="L11" s="21">
        <v>104.8</v>
      </c>
    </row>
    <row r="12" spans="2:12" ht="17.25" customHeight="1" x14ac:dyDescent="0.25">
      <c r="B12" s="22" t="s">
        <v>17</v>
      </c>
      <c r="C12" s="20">
        <v>1</v>
      </c>
      <c r="D12" s="23"/>
      <c r="E12" s="23"/>
      <c r="F12" s="23"/>
      <c r="G12" s="23"/>
      <c r="H12" s="20">
        <v>1</v>
      </c>
      <c r="I12" s="23"/>
      <c r="J12" s="23"/>
      <c r="K12" s="15"/>
      <c r="L12" s="15"/>
    </row>
    <row r="13" spans="2:12" ht="15.75" customHeight="1" x14ac:dyDescent="0.25">
      <c r="B13" s="16" t="s">
        <v>23</v>
      </c>
      <c r="C13" s="24">
        <f>SUM(C7:C11)</f>
        <v>500</v>
      </c>
      <c r="D13" s="24">
        <f>SUM(D7:D11)</f>
        <v>20.93</v>
      </c>
      <c r="E13" s="24">
        <f t="shared" ref="E13:L13" si="0">SUM(E7:E11)</f>
        <v>23.52</v>
      </c>
      <c r="F13" s="24">
        <f t="shared" si="0"/>
        <v>94.490000000000009</v>
      </c>
      <c r="G13" s="24">
        <f t="shared" si="0"/>
        <v>678.74</v>
      </c>
      <c r="H13" s="24">
        <f t="shared" si="0"/>
        <v>550</v>
      </c>
      <c r="I13" s="24">
        <f t="shared" si="0"/>
        <v>22.400000000000002</v>
      </c>
      <c r="J13" s="24">
        <f t="shared" si="0"/>
        <v>25.650000000000002</v>
      </c>
      <c r="K13" s="24">
        <f t="shared" si="0"/>
        <v>101.43</v>
      </c>
      <c r="L13" s="24">
        <f t="shared" si="0"/>
        <v>731.6</v>
      </c>
    </row>
    <row r="14" spans="2:12" s="7" customFormat="1" ht="22.5" customHeight="1" x14ac:dyDescent="0.25">
      <c r="B14" s="17" t="s">
        <v>31</v>
      </c>
      <c r="C14" s="28" t="s">
        <v>32</v>
      </c>
      <c r="D14" s="29"/>
      <c r="E14" s="29"/>
      <c r="F14" s="30"/>
      <c r="G14" s="18"/>
      <c r="H14" s="35"/>
      <c r="I14" s="36"/>
      <c r="J14" s="36"/>
      <c r="K14" s="36"/>
      <c r="L14" s="18"/>
    </row>
    <row r="15" spans="2:12" ht="15.75" customHeight="1" x14ac:dyDescent="0.25">
      <c r="B15" s="13" t="s">
        <v>11</v>
      </c>
      <c r="C15" s="27"/>
      <c r="D15" s="14"/>
      <c r="E15" s="14"/>
      <c r="F15" s="14"/>
      <c r="G15" s="14"/>
      <c r="H15" s="27"/>
      <c r="I15" s="14"/>
      <c r="J15" s="14"/>
      <c r="K15" s="14"/>
      <c r="L15" s="14"/>
    </row>
    <row r="16" spans="2:12" ht="17.25" customHeight="1" x14ac:dyDescent="0.3">
      <c r="B16" s="12" t="s">
        <v>26</v>
      </c>
      <c r="C16" s="20">
        <v>60</v>
      </c>
      <c r="D16" s="21">
        <v>0.31</v>
      </c>
      <c r="E16" s="21">
        <v>2.1800000000000002</v>
      </c>
      <c r="F16" s="21">
        <v>1.82</v>
      </c>
      <c r="G16" s="21">
        <v>28.1</v>
      </c>
      <c r="H16" s="20">
        <v>100</v>
      </c>
      <c r="I16" s="21">
        <v>0.52</v>
      </c>
      <c r="J16" s="21">
        <v>3.63</v>
      </c>
      <c r="K16" s="21">
        <v>3.03</v>
      </c>
      <c r="L16" s="21">
        <v>46.83</v>
      </c>
    </row>
    <row r="17" spans="2:12" ht="17.25" customHeight="1" x14ac:dyDescent="0.25">
      <c r="B17" s="22" t="s">
        <v>29</v>
      </c>
      <c r="C17" s="20">
        <v>200</v>
      </c>
      <c r="D17" s="21">
        <v>3.96</v>
      </c>
      <c r="E17" s="21">
        <v>3.46</v>
      </c>
      <c r="F17" s="21">
        <v>14.31</v>
      </c>
      <c r="G17" s="21">
        <v>105.57</v>
      </c>
      <c r="H17" s="20">
        <v>250</v>
      </c>
      <c r="I17" s="21">
        <v>4.95</v>
      </c>
      <c r="J17" s="21">
        <v>4.33</v>
      </c>
      <c r="K17" s="21">
        <v>17.89</v>
      </c>
      <c r="L17" s="21">
        <v>131.96</v>
      </c>
    </row>
    <row r="18" spans="2:12" ht="17.25" customHeight="1" x14ac:dyDescent="0.3">
      <c r="B18" s="12" t="s">
        <v>22</v>
      </c>
      <c r="C18" s="20">
        <v>240</v>
      </c>
      <c r="D18" s="21">
        <v>22.89</v>
      </c>
      <c r="E18" s="21">
        <v>36.590000000000003</v>
      </c>
      <c r="F18" s="21">
        <v>108.86</v>
      </c>
      <c r="G18" s="21">
        <v>616.29</v>
      </c>
      <c r="H18" s="20">
        <v>280</v>
      </c>
      <c r="I18" s="21">
        <v>26.7</v>
      </c>
      <c r="J18" s="21">
        <v>42.69</v>
      </c>
      <c r="K18" s="21">
        <v>135.30000000000001</v>
      </c>
      <c r="L18" s="21">
        <v>739</v>
      </c>
    </row>
    <row r="19" spans="2:12" ht="17.25" customHeight="1" x14ac:dyDescent="0.3">
      <c r="B19" s="12" t="s">
        <v>30</v>
      </c>
      <c r="C19" s="20">
        <v>200</v>
      </c>
      <c r="D19" s="21">
        <v>2</v>
      </c>
      <c r="E19" s="21">
        <v>0.2</v>
      </c>
      <c r="F19" s="21">
        <v>20.2</v>
      </c>
      <c r="G19" s="21">
        <v>92</v>
      </c>
      <c r="H19" s="20">
        <v>200</v>
      </c>
      <c r="I19" s="21">
        <v>2</v>
      </c>
      <c r="J19" s="21">
        <v>0.2</v>
      </c>
      <c r="K19" s="21">
        <v>20.2</v>
      </c>
      <c r="L19" s="21">
        <v>92</v>
      </c>
    </row>
    <row r="20" spans="2:12" ht="17.25" customHeight="1" x14ac:dyDescent="0.3">
      <c r="B20" s="12" t="s">
        <v>10</v>
      </c>
      <c r="C20" s="20">
        <v>20</v>
      </c>
      <c r="D20" s="21">
        <v>1.5</v>
      </c>
      <c r="E20" s="21">
        <v>0.57999999999999996</v>
      </c>
      <c r="F20" s="21">
        <v>10.28</v>
      </c>
      <c r="G20" s="21">
        <v>52.34</v>
      </c>
      <c r="H20" s="20">
        <v>20</v>
      </c>
      <c r="I20" s="21">
        <v>1.5</v>
      </c>
      <c r="J20" s="21">
        <v>0.57999999999999996</v>
      </c>
      <c r="K20" s="21">
        <v>10.28</v>
      </c>
      <c r="L20" s="21">
        <v>52.34</v>
      </c>
    </row>
    <row r="21" spans="2:12" ht="17.25" customHeight="1" x14ac:dyDescent="0.3">
      <c r="B21" s="19" t="s">
        <v>18</v>
      </c>
      <c r="C21" s="20">
        <v>20</v>
      </c>
      <c r="D21" s="21">
        <v>2.12</v>
      </c>
      <c r="E21" s="21">
        <v>0.22</v>
      </c>
      <c r="F21" s="21">
        <v>9.8800000000000008</v>
      </c>
      <c r="G21" s="21">
        <v>46.4</v>
      </c>
      <c r="H21" s="20">
        <v>60</v>
      </c>
      <c r="I21" s="26">
        <v>3.36</v>
      </c>
      <c r="J21" s="26">
        <v>0.66</v>
      </c>
      <c r="K21" s="26">
        <v>29.64</v>
      </c>
      <c r="L21" s="23">
        <v>139.19999999999999</v>
      </c>
    </row>
    <row r="22" spans="2:12" ht="17.25" customHeight="1" x14ac:dyDescent="0.25">
      <c r="B22" s="22" t="s">
        <v>17</v>
      </c>
      <c r="C22" s="20">
        <v>1.5</v>
      </c>
      <c r="D22" s="23"/>
      <c r="E22" s="23"/>
      <c r="F22" s="23"/>
      <c r="G22" s="23"/>
      <c r="H22" s="20">
        <v>1.5</v>
      </c>
      <c r="I22" s="15"/>
      <c r="J22" s="15"/>
      <c r="K22" s="15"/>
      <c r="L22" s="15"/>
    </row>
    <row r="23" spans="2:12" ht="17.25" customHeight="1" x14ac:dyDescent="0.25">
      <c r="B23" s="22" t="s">
        <v>19</v>
      </c>
      <c r="C23" s="20">
        <v>0.05</v>
      </c>
      <c r="D23" s="23"/>
      <c r="E23" s="23"/>
      <c r="F23" s="23"/>
      <c r="G23" s="23"/>
      <c r="H23" s="20">
        <v>0.05</v>
      </c>
      <c r="I23" s="15"/>
      <c r="J23" s="15"/>
      <c r="K23" s="15"/>
      <c r="L23" s="15"/>
    </row>
    <row r="24" spans="2:12" ht="15.75" customHeight="1" x14ac:dyDescent="0.25">
      <c r="B24" s="16" t="s">
        <v>24</v>
      </c>
      <c r="C24" s="24">
        <f t="shared" ref="C24:K24" si="1">SUM(C16:C21)</f>
        <v>740</v>
      </c>
      <c r="D24" s="24">
        <f t="shared" si="1"/>
        <v>32.78</v>
      </c>
      <c r="E24" s="24">
        <f t="shared" si="1"/>
        <v>43.230000000000004</v>
      </c>
      <c r="F24" s="24">
        <f t="shared" si="1"/>
        <v>165.35</v>
      </c>
      <c r="G24" s="24">
        <f t="shared" si="1"/>
        <v>940.69999999999993</v>
      </c>
      <c r="H24" s="24">
        <f>SUM(H16:H21)</f>
        <v>910</v>
      </c>
      <c r="I24" s="24">
        <f t="shared" si="1"/>
        <v>39.03</v>
      </c>
      <c r="J24" s="24">
        <f t="shared" si="1"/>
        <v>52.089999999999996</v>
      </c>
      <c r="K24" s="24">
        <f t="shared" si="1"/>
        <v>216.34000000000003</v>
      </c>
      <c r="L24" s="24">
        <f>SUM(L16:L21)</f>
        <v>1201.33</v>
      </c>
    </row>
    <row r="25" spans="2:12" ht="15.75" customHeight="1" x14ac:dyDescent="0.25">
      <c r="B25" s="16" t="s">
        <v>25</v>
      </c>
      <c r="C25" s="25"/>
      <c r="D25" s="24">
        <f>SUM(D13+D24)</f>
        <v>53.71</v>
      </c>
      <c r="E25" s="24">
        <f t="shared" ref="E25:I25" si="2">SUM(E13+E24)</f>
        <v>66.75</v>
      </c>
      <c r="F25" s="24">
        <f t="shared" si="2"/>
        <v>259.84000000000003</v>
      </c>
      <c r="G25" s="24">
        <f t="shared" si="2"/>
        <v>1619.44</v>
      </c>
      <c r="H25" s="25"/>
      <c r="I25" s="24">
        <f t="shared" si="2"/>
        <v>61.430000000000007</v>
      </c>
      <c r="J25" s="24">
        <f t="shared" ref="J25" si="3">SUM(J13+J24)</f>
        <v>77.739999999999995</v>
      </c>
      <c r="K25" s="24">
        <f t="shared" ref="K25" si="4">SUM(K13+K24)</f>
        <v>317.77000000000004</v>
      </c>
      <c r="L25" s="24">
        <f>SUM(L13+L24)</f>
        <v>1932.9299999999998</v>
      </c>
    </row>
    <row r="26" spans="2:12" s="7" customFormat="1" ht="22.5" customHeight="1" x14ac:dyDescent="0.25">
      <c r="B26" s="17" t="s">
        <v>31</v>
      </c>
      <c r="C26" s="31" t="s">
        <v>33</v>
      </c>
      <c r="D26" s="29"/>
      <c r="E26" s="29"/>
      <c r="F26" s="30"/>
      <c r="G26" s="18"/>
      <c r="H26" s="37"/>
      <c r="I26" s="36"/>
      <c r="J26" s="36"/>
      <c r="K26" s="36"/>
      <c r="L26" s="18"/>
    </row>
    <row r="27" spans="2:12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2" ht="15.75" x14ac:dyDescent="0.25">
      <c r="B28" s="10" t="s">
        <v>12</v>
      </c>
      <c r="C28" s="8"/>
      <c r="D28" s="8"/>
      <c r="E28" s="8"/>
      <c r="F28" s="8"/>
      <c r="G28" s="11"/>
      <c r="H28" s="8"/>
      <c r="I28" s="8"/>
      <c r="J28" s="8"/>
      <c r="K28" s="8"/>
      <c r="L28" s="11"/>
    </row>
    <row r="30" spans="2:12" ht="15.75" x14ac:dyDescent="0.25">
      <c r="B30" s="3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</sheetData>
  <mergeCells count="7">
    <mergeCell ref="B30:L30"/>
    <mergeCell ref="B1:L1"/>
    <mergeCell ref="B2:L2"/>
    <mergeCell ref="C14:F14"/>
    <mergeCell ref="C26:F26"/>
    <mergeCell ref="H14:K14"/>
    <mergeCell ref="H26:K26"/>
  </mergeCells>
  <printOptions horizontalCentered="1" verticalCentered="1"/>
  <pageMargins left="0.35433070866141736" right="0.35433070866141736" top="2.3622047244094491" bottom="0.15748031496062992" header="0.51181102362204722" footer="0.51181102362204722"/>
  <pageSetup paperSize="9" scale="76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